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0"/>
  </bookViews>
  <sheets>
    <sheet name="Budget Calculation Tables" sheetId="1" r:id="rId1"/>
    <sheet name="Data" sheetId="2" state="hidden" r:id="rId2"/>
  </sheets>
  <definedNames>
    <definedName name="additional">'Data'!$J$4:$J$5</definedName>
    <definedName name="assessment">'Data'!$J$16:$J$19</definedName>
    <definedName name="Country">'Data'!$A$3:$A$33</definedName>
    <definedName name="Education">'Data'!#REF!</definedName>
    <definedName name="IVTDuration">'Data'!#REF!</definedName>
    <definedName name="Lifelong_Learning_Programme___Maximum_Subsistence_Rates_for_Individual_Mobility">'Data'!$A$1:$H$33</definedName>
    <definedName name="NoProjectType">'Data'!$J$22</definedName>
    <definedName name="notapplicable">'Data'!$J$9</definedName>
    <definedName name="NoTravelCosts">'Data'!$J$33</definedName>
    <definedName name="organisationtype">'Data'!$J$36:$J$38</definedName>
    <definedName name="PrepCosts">'Data'!$J$12</definedName>
    <definedName name="_xlnm.Print_Area" localSheetId="0">'Budget Calculation Tables'!$A$1:$L$21</definedName>
    <definedName name="ProjectType">'Data'!$J$30:$L$30</definedName>
    <definedName name="TravelRate">'Data'!$J$27</definedName>
    <definedName name="VETPRODuration">'Data'!#REF!</definedName>
    <definedName name="yesno">'Data'!$J$2:$K$2</definedName>
  </definedNames>
  <calcPr fullCalcOnLoad="1"/>
</workbook>
</file>

<file path=xl/sharedStrings.xml><?xml version="1.0" encoding="utf-8"?>
<sst xmlns="http://schemas.openxmlformats.org/spreadsheetml/2006/main" count="98" uniqueCount="96">
  <si>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</si>
  <si>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</si>
  <si>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</si>
  <si>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</si>
  <si>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</si>
  <si>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</si>
  <si>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</si>
  <si>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</si>
  <si>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</si>
  <si>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</si>
  <si>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</si>
  <si>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</si>
  <si>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</si>
  <si>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</si>
  <si>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</si>
  <si>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</si>
  <si>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</si>
  <si>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</si>
  <si>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</si>
  <si>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</si>
  <si>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</si>
  <si>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</si>
  <si>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</si>
  <si>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</si>
  <si>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</si>
  <si>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</si>
  <si>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Project Type</t>
  </si>
  <si>
    <t>Travel Costs (per participant)</t>
  </si>
  <si>
    <t>United Kingdom</t>
  </si>
  <si>
    <t>Not Applicable</t>
  </si>
  <si>
    <t>All financial recommendations accepted</t>
  </si>
  <si>
    <t>Some financial recommendations accepted</t>
  </si>
  <si>
    <t>None of the financial recommendations accepted</t>
  </si>
  <si>
    <t>Financial Assessment - Recommendations</t>
  </si>
  <si>
    <t>Destination Country</t>
  </si>
  <si>
    <t>1 Day (HR)</t>
  </si>
  <si>
    <t>2 Days (HR)</t>
  </si>
  <si>
    <t>3 Days (HR)</t>
  </si>
  <si>
    <t>4 Days (HR)</t>
  </si>
  <si>
    <t>5 Days (HR)</t>
  </si>
  <si>
    <t>6 Days (HR)</t>
  </si>
  <si>
    <t>Lifelong Learning Programme - Maximum Subsistence Rates for Individual Mobility</t>
  </si>
  <si>
    <t>Eligible
Amount</t>
  </si>
  <si>
    <t>Project Reference (to be added by NA)</t>
  </si>
  <si>
    <t>e.g. LLP-LDV-IVT-09-HR-100011</t>
  </si>
  <si>
    <t>Additional Days</t>
  </si>
  <si>
    <t>Requested
Amount</t>
  </si>
  <si>
    <t>Proposed
Amount</t>
  </si>
  <si>
    <t>Financial Assessment - Calculation Table A</t>
  </si>
  <si>
    <t>Financial Assessment Comments:
…</t>
  </si>
  <si>
    <t>Assessor Recommendations</t>
  </si>
  <si>
    <t>Financial Assessment Undertaken by:</t>
  </si>
  <si>
    <t>Date:</t>
  </si>
  <si>
    <t>Financial Capacity Check Required?</t>
  </si>
  <si>
    <t>Organisation Type:</t>
  </si>
  <si>
    <t>Public Body</t>
  </si>
  <si>
    <t>Non-Public Body</t>
  </si>
  <si>
    <t>Organisation Type</t>
  </si>
  <si>
    <t>Individual (not organisation)</t>
  </si>
  <si>
    <t>Grant Proposed:</t>
  </si>
  <si>
    <t>Signature of Assessor:</t>
  </si>
  <si>
    <t>Preparatory Visits (2009) - Request for Funding</t>
  </si>
  <si>
    <t>7 Days (HR)</t>
  </si>
  <si>
    <t>Comenius</t>
  </si>
  <si>
    <t>Grundtvig</t>
  </si>
  <si>
    <t>Leonardo da Vinci</t>
  </si>
  <si>
    <r>
      <t xml:space="preserve">Budget Table A: Outgoing Participants </t>
    </r>
    <r>
      <rPr>
        <b/>
        <sz val="11"/>
        <rFont val="Arial"/>
        <family val="2"/>
      </rPr>
      <t>(complete white cells only)</t>
    </r>
  </si>
  <si>
    <t>YES</t>
  </si>
  <si>
    <t>NO</t>
  </si>
  <si>
    <t>2 additional days (maximum)</t>
  </si>
  <si>
    <t>1 additional day</t>
  </si>
  <si>
    <r>
      <t xml:space="preserve">Daily Subsistence Costs
</t>
    </r>
    <r>
      <rPr>
        <sz val="10"/>
        <rFont val="Arial"/>
        <family val="2"/>
      </rPr>
      <t>(automatically calculated according to maximum ceilings for the selected country)</t>
    </r>
  </si>
  <si>
    <t>Requested Budget:</t>
  </si>
  <si>
    <t>Participant 1</t>
  </si>
  <si>
    <t>Participant 2</t>
  </si>
  <si>
    <r>
      <t xml:space="preserve">Special Needs Participant?
</t>
    </r>
    <r>
      <rPr>
        <sz val="10"/>
        <rFont val="Arial"/>
        <family val="2"/>
      </rPr>
      <t>(yes/no)</t>
    </r>
  </si>
  <si>
    <r>
      <t xml:space="preserve">Additional Travel &amp; Subsistence Costs for Special Needs Participants
</t>
    </r>
    <r>
      <rPr>
        <sz val="9"/>
        <rFont val="Arial"/>
        <family val="2"/>
      </rPr>
      <t>(</t>
    </r>
    <r>
      <rPr>
        <u val="single"/>
        <sz val="9"/>
        <rFont val="Arial"/>
        <family val="2"/>
      </rPr>
      <t xml:space="preserve">amount per participant - </t>
    </r>
    <r>
      <rPr>
        <sz val="9"/>
        <rFont val="Arial"/>
        <family val="2"/>
      </rPr>
      <t>all additional costs must be fully justified in relation to each participant's additional needs)</t>
    </r>
  </si>
  <si>
    <r>
      <t xml:space="preserve">Subsistence Costs per Participant
</t>
    </r>
    <r>
      <rPr>
        <sz val="9"/>
        <rFont val="Arial"/>
        <family val="2"/>
      </rPr>
      <t>(automatically calculated according number of days and funding type requested)</t>
    </r>
  </si>
  <si>
    <t>Yes / No</t>
  </si>
  <si>
    <r>
      <t xml:space="preserve">Participant Number
</t>
    </r>
    <r>
      <rPr>
        <sz val="10"/>
        <rFont val="Arial"/>
        <family val="2"/>
      </rPr>
      <t>(normally only 1 participant will be funded, although exceptionally and where fully justified, 2 participants will be considered)</t>
    </r>
  </si>
  <si>
    <r>
      <t xml:space="preserve">Is this an
Accompanying Person?
</t>
    </r>
    <r>
      <rPr>
        <sz val="10"/>
        <rFont val="Arial"/>
        <family val="2"/>
      </rPr>
      <t>(yes/no)</t>
    </r>
  </si>
  <si>
    <r>
      <t xml:space="preserve">Destination
Country
</t>
    </r>
    <r>
      <rPr>
        <sz val="9"/>
        <rFont val="Arial"/>
        <family val="2"/>
      </rPr>
      <t>(select from
drop-down list)</t>
    </r>
  </si>
  <si>
    <r>
      <t xml:space="preserve">Travel Costs
</t>
    </r>
    <r>
      <rPr>
        <sz val="9"/>
        <rFont val="Arial"/>
        <family val="2"/>
      </rPr>
      <t>(estimated amount - up to maximum ceiling of EUR 300
per participant)</t>
    </r>
  </si>
  <si>
    <r>
      <t xml:space="preserve">Total Amount of Travel &amp; Subsistence Costs Requested
</t>
    </r>
    <r>
      <rPr>
        <sz val="9"/>
        <rFont val="Arial"/>
        <family val="2"/>
      </rPr>
      <t>(automatically calculated)</t>
    </r>
  </si>
  <si>
    <t>v</t>
  </si>
  <si>
    <r>
      <t xml:space="preserve">Expected Duration
</t>
    </r>
    <r>
      <rPr>
        <sz val="10"/>
        <rFont val="Arial"/>
        <family val="2"/>
      </rPr>
      <t>(number of days for the visit, including travel days)</t>
    </r>
    <r>
      <rPr>
        <sz val="9"/>
        <rFont val="Arial"/>
        <family val="2"/>
      </rPr>
      <t xml:space="preserve">
</t>
    </r>
    <r>
      <rPr>
        <u val="single"/>
        <sz val="9"/>
        <rFont val="Arial"/>
        <family val="2"/>
      </rPr>
      <t>use whole numbers only</t>
    </r>
  </si>
  <si>
    <r>
      <t xml:space="preserve">Contact Seminar Fee
</t>
    </r>
    <r>
      <rPr>
        <sz val="10"/>
        <rFont val="Arial"/>
        <family val="2"/>
      </rPr>
      <t xml:space="preserve">(where a contact seminar fee is being charged by the National Agency - to cover accomodation, meals and attendance - please detail the amount </t>
    </r>
    <r>
      <rPr>
        <u val="single"/>
        <sz val="10"/>
        <rFont val="Arial"/>
        <family val="2"/>
      </rPr>
      <t>per participant</t>
    </r>
    <r>
      <rPr>
        <sz val="10"/>
        <rFont val="Arial"/>
        <family val="2"/>
      </rPr>
      <t xml:space="preserve"> below)</t>
    </r>
  </si>
  <si>
    <r>
      <t xml:space="preserve">Additional Subsistence for persons paying a Contact Seminar Fee
</t>
    </r>
    <r>
      <rPr>
        <sz val="10"/>
        <rFont val="Arial"/>
        <family val="2"/>
      </rPr>
      <t>(exceptionally, additional subsistence costs can be requested where persons paying a contact seminar fee are required to travel beyond the dates of the contact seminar; where this is the case, please state the number of additional days below)</t>
    </r>
  </si>
  <si>
    <r>
      <t xml:space="preserve">Participant 3
</t>
    </r>
    <r>
      <rPr>
        <sz val="10"/>
        <rFont val="Arial"/>
        <family val="2"/>
      </rPr>
      <t>(exceptional cases)</t>
    </r>
  </si>
  <si>
    <t>Iceland</t>
  </si>
  <si>
    <t>Liechenstein</t>
  </si>
  <si>
    <t>Norway</t>
  </si>
  <si>
    <t>Turkey</t>
  </si>
  <si>
    <t>[1] Select the Sub-Programme</t>
  </si>
  <si>
    <t>[2] Complete Budget Table A (below)</t>
  </si>
  <si>
    <t xml:space="preserve">
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</si>
</sst>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,##0.00"/>
    <numFmt numFmtId="177" formatCode="0.0"/>
    <numFmt numFmtId="178" formatCode="[$-809]dd\ mmmm\ yyyy"/>
    <numFmt numFmtId="179" formatCode="[$€-2]\ #,##0"/>
    <numFmt numFmtId="180" formatCode="_-[$€-2]\ * #,##0_-;\-[$€-2]\ * #,##0_-;_-[$€-2]\ * &quot;-&quot;_-;_-@_-"/>
    <numFmt numFmtId="181" formatCode="[$€-2]\ #,##0;\-[$€-2]\ #,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0" fontId="0" fillId="2" borderId="0" xfId="0" applyFill="1" applyAlignment="1" applyProtection="1">
      <alignment/>
      <protection/>
    </xf>
    <xf numFmtId="176" fontId="5" fillId="2" borderId="0" xfId="0" applyNumberFormat="1" applyFont="1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0" fillId="4" borderId="2" xfId="0" applyFont="1" applyFill="1" applyBorder="1" applyAlignment="1" applyProtection="1">
      <alignment horizontal="center" vertical="top" wrapText="1"/>
      <protection/>
    </xf>
    <xf numFmtId="1" fontId="0" fillId="4" borderId="2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right" vertical="top" wrapText="1"/>
      <protection/>
    </xf>
    <xf numFmtId="0" fontId="0" fillId="4" borderId="3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Alignment="1" applyProtection="1">
      <alignment/>
      <protection/>
    </xf>
    <xf numFmtId="0" fontId="0" fillId="4" borderId="4" xfId="0" applyFont="1" applyFill="1" applyBorder="1" applyAlignment="1" applyProtection="1">
      <alignment horizontal="center" vertical="top" wrapText="1"/>
      <protection/>
    </xf>
    <xf numFmtId="1" fontId="0" fillId="4" borderId="4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top" wrapText="1"/>
      <protection/>
    </xf>
    <xf numFmtId="0" fontId="0" fillId="4" borderId="5" xfId="0" applyFont="1" applyFill="1" applyBorder="1" applyAlignment="1" applyProtection="1">
      <alignment horizontal="center" vertical="top" wrapText="1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top" wrapText="1"/>
      <protection/>
    </xf>
    <xf numFmtId="0" fontId="0" fillId="4" borderId="4" xfId="0" applyFont="1" applyFill="1" applyBorder="1" applyAlignment="1" applyProtection="1">
      <alignment horizontal="center" vertical="top" wrapText="1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1" fontId="0" fillId="4" borderId="4" xfId="0" applyNumberFormat="1" applyFont="1" applyFill="1" applyBorder="1" applyAlignment="1" applyProtection="1">
      <alignment horizontal="center" vertical="top" wrapText="1"/>
      <protection/>
    </xf>
    <xf numFmtId="0" fontId="0" fillId="3" borderId="6" xfId="0" applyFont="1" applyFill="1" applyBorder="1" applyAlignment="1" applyProtection="1">
      <alignment horizontal="center" vertical="center" wrapText="1"/>
      <protection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0" fillId="6" borderId="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176" fontId="0" fillId="7" borderId="6" xfId="0" applyNumberFormat="1" applyFont="1" applyFill="1" applyBorder="1" applyAlignment="1" applyProtection="1">
      <alignment horizontal="center" vertical="center" wrapText="1"/>
      <protection/>
    </xf>
    <xf numFmtId="176" fontId="0" fillId="7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/>
      <protection/>
    </xf>
    <xf numFmtId="176" fontId="0" fillId="7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2" fillId="3" borderId="6" xfId="0" applyNumberFormat="1" applyFont="1" applyFill="1" applyBorder="1" applyAlignment="1" applyProtection="1">
      <alignment horizontal="center" vertical="center"/>
      <protection/>
    </xf>
    <xf numFmtId="176" fontId="0" fillId="7" borderId="15" xfId="0" applyNumberFormat="1" applyFont="1" applyFill="1" applyBorder="1" applyAlignment="1" applyProtection="1">
      <alignment horizontal="center" vertical="center"/>
      <protection/>
    </xf>
    <xf numFmtId="176" fontId="0" fillId="7" borderId="14" xfId="0" applyNumberFormat="1" applyFont="1" applyFill="1" applyBorder="1" applyAlignment="1" applyProtection="1">
      <alignment horizontal="center" vertical="center"/>
      <protection/>
    </xf>
    <xf numFmtId="176" fontId="2" fillId="7" borderId="6" xfId="0" applyNumberFormat="1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 vertical="center"/>
      <protection/>
    </xf>
    <xf numFmtId="176" fontId="0" fillId="7" borderId="6" xfId="0" applyNumberFormat="1" applyFont="1" applyFill="1" applyBorder="1" applyAlignment="1" applyProtection="1">
      <alignment horizontal="center" vertical="center"/>
      <protection/>
    </xf>
    <xf numFmtId="176" fontId="0" fillId="7" borderId="16" xfId="0" applyNumberFormat="1" applyFont="1" applyFill="1" applyBorder="1" applyAlignment="1" applyProtection="1">
      <alignment horizontal="center" vertical="center"/>
      <protection/>
    </xf>
    <xf numFmtId="176" fontId="0" fillId="0" borderId="6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top" wrapText="1"/>
      <protection/>
    </xf>
    <xf numFmtId="1" fontId="0" fillId="4" borderId="3" xfId="0" applyNumberFormat="1" applyFont="1" applyFill="1" applyBorder="1" applyAlignment="1" applyProtection="1">
      <alignment horizontal="center" vertical="top" wrapText="1"/>
      <protection/>
    </xf>
    <xf numFmtId="0" fontId="9" fillId="5" borderId="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/>
    </xf>
    <xf numFmtId="176" fontId="2" fillId="7" borderId="17" xfId="0" applyNumberFormat="1" applyFont="1" applyFill="1" applyBorder="1" applyAlignment="1" applyProtection="1">
      <alignment horizontal="center" vertical="center"/>
      <protection/>
    </xf>
    <xf numFmtId="176" fontId="2" fillId="7" borderId="18" xfId="0" applyNumberFormat="1" applyFont="1" applyFill="1" applyBorder="1" applyAlignment="1" applyProtection="1">
      <alignment horizontal="center" vertical="center"/>
      <protection/>
    </xf>
    <xf numFmtId="176" fontId="2" fillId="7" borderId="19" xfId="0" applyNumberFormat="1" applyFont="1" applyFill="1" applyBorder="1" applyAlignment="1" applyProtection="1">
      <alignment horizontal="center" vertical="center"/>
      <protection/>
    </xf>
    <xf numFmtId="176" fontId="2" fillId="7" borderId="20" xfId="0" applyNumberFormat="1" applyFont="1" applyFill="1" applyBorder="1" applyAlignment="1" applyProtection="1">
      <alignment horizontal="center" vertical="center"/>
      <protection/>
    </xf>
    <xf numFmtId="176" fontId="2" fillId="7" borderId="21" xfId="0" applyNumberFormat="1" applyFont="1" applyFill="1" applyBorder="1" applyAlignment="1" applyProtection="1">
      <alignment horizontal="center" vertical="center"/>
      <protection/>
    </xf>
    <xf numFmtId="176" fontId="2" fillId="7" borderId="22" xfId="0" applyNumberFormat="1" applyFont="1" applyFill="1" applyBorder="1" applyAlignment="1" applyProtection="1">
      <alignment horizontal="center" vertical="center"/>
      <protection/>
    </xf>
    <xf numFmtId="0" fontId="9" fillId="3" borderId="17" xfId="0" applyFont="1" applyFill="1" applyBorder="1" applyAlignment="1" applyProtection="1">
      <alignment horizontal="center" vertical="center"/>
      <protection/>
    </xf>
    <xf numFmtId="0" fontId="9" fillId="3" borderId="18" xfId="0" applyFont="1" applyFill="1" applyBorder="1" applyAlignment="1" applyProtection="1">
      <alignment horizontal="center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76" fontId="2" fillId="7" borderId="8" xfId="0" applyNumberFormat="1" applyFont="1" applyFill="1" applyBorder="1" applyAlignment="1" applyProtection="1">
      <alignment horizontal="center" vertical="center"/>
      <protection/>
    </xf>
    <xf numFmtId="176" fontId="2" fillId="7" borderId="0" xfId="0" applyNumberFormat="1" applyFont="1" applyFill="1" applyBorder="1" applyAlignment="1" applyProtection="1">
      <alignment horizontal="center" vertical="center"/>
      <protection/>
    </xf>
    <xf numFmtId="176" fontId="2" fillId="7" borderId="13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2" fillId="3" borderId="23" xfId="0" applyFont="1" applyFill="1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horizontal="center" vertical="center"/>
      <protection/>
    </xf>
    <xf numFmtId="0" fontId="2" fillId="3" borderId="25" xfId="0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 applyProtection="1">
      <alignment horizontal="center" vertical="center"/>
      <protection/>
    </xf>
    <xf numFmtId="0" fontId="0" fillId="3" borderId="25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center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2" fillId="3" borderId="29" xfId="0" applyFont="1" applyFill="1" applyBorder="1" applyAlignment="1" applyProtection="1">
      <alignment horizontal="left" vertical="center"/>
      <protection/>
    </xf>
    <xf numFmtId="0" fontId="2" fillId="3" borderId="30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14" fontId="0" fillId="0" borderId="26" xfId="0" applyNumberFormat="1" applyFill="1" applyBorder="1" applyAlignment="1" applyProtection="1">
      <alignment horizontal="center" vertical="center"/>
      <protection/>
    </xf>
    <xf numFmtId="17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3</xdr:row>
      <xdr:rowOff>133350</xdr:rowOff>
    </xdr:from>
    <xdr:to>
      <xdr:col>3</xdr:col>
      <xdr:colOff>361950</xdr:colOff>
      <xdr:row>4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4619625" y="666750"/>
          <a:ext cx="676275" cy="171450"/>
        </a:xfrm>
        <a:prstGeom prst="notchedRight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1743075</xdr:colOff>
      <xdr:row>3</xdr:row>
      <xdr:rowOff>47625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85725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4</xdr:row>
      <xdr:rowOff>142875</xdr:rowOff>
    </xdr:from>
    <xdr:to>
      <xdr:col>3</xdr:col>
      <xdr:colOff>38100</xdr:colOff>
      <xdr:row>6</xdr:row>
      <xdr:rowOff>47625</xdr:rowOff>
    </xdr:to>
    <xdr:sp>
      <xdr:nvSpPr>
        <xdr:cNvPr id="3" name="AutoShape 90"/>
        <xdr:cNvSpPr>
          <a:spLocks/>
        </xdr:cNvSpPr>
      </xdr:nvSpPr>
      <xdr:spPr>
        <a:xfrm rot="5400000">
          <a:off x="4772025" y="847725"/>
          <a:ext cx="200025" cy="314325"/>
        </a:xfrm>
        <a:prstGeom prst="notchedRight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showZeros="0" tabSelected="1" zoomScaleSheetLayoutView="40" workbookViewId="0" topLeftCell="A1">
      <selection activeCell="E5" sqref="E5"/>
    </sheetView>
  </sheetViews>
  <sheetFormatPr defaultColWidth="9.140625" defaultRowHeight="12.75"/>
  <cols>
    <col min="1" max="1" width="29.00390625" style="9" customWidth="1"/>
    <col min="2" max="2" width="24.28125" style="2" customWidth="1"/>
    <col min="3" max="3" width="20.7109375" style="2" customWidth="1"/>
    <col min="4" max="4" width="22.8515625" style="2" customWidth="1"/>
    <col min="5" max="5" width="27.8515625" style="2" customWidth="1"/>
    <col min="6" max="6" width="26.8515625" style="2" customWidth="1"/>
    <col min="7" max="7" width="40.00390625" style="2" customWidth="1"/>
    <col min="8" max="8" width="44.421875" style="2" customWidth="1"/>
    <col min="9" max="9" width="35.28125" style="2" customWidth="1"/>
    <col min="10" max="10" width="33.7109375" style="2" customWidth="1"/>
    <col min="11" max="11" width="37.57421875" style="2" customWidth="1"/>
    <col min="12" max="12" width="38.57421875" style="2" customWidth="1"/>
    <col min="13" max="13" width="3.7109375" style="2" customWidth="1"/>
    <col min="14" max="16" width="16.7109375" style="9" hidden="1" customWidth="1"/>
    <col min="17" max="17" width="3.7109375" style="9" hidden="1" customWidth="1"/>
    <col min="18" max="21" width="9.7109375" style="9" hidden="1" customWidth="1"/>
    <col min="22" max="24" width="10.7109375" style="9" hidden="1" customWidth="1"/>
    <col min="25" max="25" width="13.421875" style="9" hidden="1" customWidth="1"/>
    <col min="26" max="16384" width="9.140625" style="9" customWidth="1"/>
  </cols>
  <sheetData>
    <row r="1" ht="12.75">
      <c r="A1" s="3"/>
    </row>
    <row r="2" spans="1:13" ht="16.5" thickBot="1">
      <c r="A2" s="3"/>
      <c r="B2" s="71" t="s">
        <v>61</v>
      </c>
      <c r="C2" s="72"/>
      <c r="D2" s="72"/>
      <c r="E2" s="72"/>
      <c r="F2" s="73"/>
      <c r="G2" s="4"/>
      <c r="H2" s="4"/>
      <c r="I2" s="4"/>
      <c r="J2" s="4"/>
      <c r="K2" s="4"/>
      <c r="L2" s="4"/>
      <c r="M2" s="4"/>
    </row>
    <row r="3" spans="1:25" s="4" customFormat="1" ht="12.75">
      <c r="A3" s="3"/>
      <c r="B3" s="2"/>
      <c r="C3" s="2"/>
      <c r="D3" s="2"/>
      <c r="E3" s="2"/>
      <c r="F3" s="7"/>
      <c r="G3" s="7"/>
      <c r="H3" s="7"/>
      <c r="I3" s="7"/>
      <c r="J3" s="2"/>
      <c r="K3" s="2"/>
      <c r="L3" s="2"/>
      <c r="M3" s="2"/>
      <c r="N3" s="59" t="s">
        <v>43</v>
      </c>
      <c r="O3" s="60"/>
      <c r="P3" s="61"/>
      <c r="R3" s="94" t="s">
        <v>50</v>
      </c>
      <c r="S3" s="95"/>
      <c r="T3" s="95"/>
      <c r="U3" s="96"/>
      <c r="V3" s="103"/>
      <c r="W3" s="104"/>
      <c r="X3" s="104"/>
      <c r="Y3" s="105"/>
    </row>
    <row r="4" spans="1:25" s="4" customFormat="1" ht="13.5" thickBot="1">
      <c r="A4" s="3"/>
      <c r="B4" s="2"/>
      <c r="C4" s="2"/>
      <c r="D4" s="2"/>
      <c r="E4" s="2"/>
      <c r="F4" s="7"/>
      <c r="G4" s="7"/>
      <c r="H4" s="7"/>
      <c r="I4" s="7"/>
      <c r="J4" s="2"/>
      <c r="K4" s="2"/>
      <c r="L4" s="2"/>
      <c r="M4" s="2"/>
      <c r="N4" s="74"/>
      <c r="O4" s="75"/>
      <c r="P4" s="76"/>
      <c r="R4" s="97"/>
      <c r="S4" s="98"/>
      <c r="T4" s="98"/>
      <c r="U4" s="99"/>
      <c r="V4" s="106"/>
      <c r="W4" s="107"/>
      <c r="X4" s="107"/>
      <c r="Y4" s="108"/>
    </row>
    <row r="5" spans="1:25" s="4" customFormat="1" ht="16.5" thickBot="1">
      <c r="A5" s="83" t="s">
        <v>93</v>
      </c>
      <c r="B5" s="83"/>
      <c r="C5" s="83"/>
      <c r="D5" s="83"/>
      <c r="E5" s="57"/>
      <c r="F5" s="28"/>
      <c r="G5" s="3"/>
      <c r="H5" s="3"/>
      <c r="I5" s="3"/>
      <c r="N5" s="77" t="s">
        <v>44</v>
      </c>
      <c r="O5" s="78"/>
      <c r="P5" s="79"/>
      <c r="R5" s="94" t="s">
        <v>51</v>
      </c>
      <c r="S5" s="95"/>
      <c r="T5" s="95"/>
      <c r="U5" s="96"/>
      <c r="V5" s="103"/>
      <c r="W5" s="104"/>
      <c r="X5" s="104"/>
      <c r="Y5" s="105"/>
    </row>
    <row r="6" spans="1:25" s="4" customFormat="1" ht="15.75" customHeight="1" thickBot="1">
      <c r="A6" s="83" t="s">
        <v>94</v>
      </c>
      <c r="B6" s="83"/>
      <c r="C6" s="83"/>
      <c r="D6" s="83"/>
      <c r="E6" s="84"/>
      <c r="F6" s="7"/>
      <c r="G6" s="7"/>
      <c r="H6" s="7"/>
      <c r="I6" s="7"/>
      <c r="J6" s="2"/>
      <c r="K6" s="2"/>
      <c r="L6" s="2"/>
      <c r="M6" s="2"/>
      <c r="N6" s="80"/>
      <c r="O6" s="81"/>
      <c r="P6" s="82"/>
      <c r="R6" s="100"/>
      <c r="S6" s="101"/>
      <c r="T6" s="101"/>
      <c r="U6" s="102"/>
      <c r="V6" s="109"/>
      <c r="W6" s="110"/>
      <c r="X6" s="110"/>
      <c r="Y6" s="111"/>
    </row>
    <row r="7" spans="1:25" s="4" customFormat="1" ht="16.5" thickBot="1">
      <c r="A7" s="3"/>
      <c r="B7" s="5"/>
      <c r="C7" s="6"/>
      <c r="D7" s="6"/>
      <c r="E7" s="85"/>
      <c r="F7" s="2"/>
      <c r="G7" s="2"/>
      <c r="H7" s="2"/>
      <c r="I7" s="2"/>
      <c r="J7" s="2"/>
      <c r="K7" s="2"/>
      <c r="L7" s="2"/>
      <c r="M7" s="2"/>
      <c r="R7" s="94" t="s">
        <v>52</v>
      </c>
      <c r="S7" s="95"/>
      <c r="T7" s="95"/>
      <c r="U7" s="96"/>
      <c r="V7" s="112"/>
      <c r="W7" s="104"/>
      <c r="X7" s="104"/>
      <c r="Y7" s="105"/>
    </row>
    <row r="8" spans="1:25" s="4" customFormat="1" ht="16.5" customHeight="1">
      <c r="A8" s="65" t="s">
        <v>66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2"/>
      <c r="N8" s="59" t="s">
        <v>48</v>
      </c>
      <c r="O8" s="60"/>
      <c r="P8" s="61"/>
      <c r="R8" s="100"/>
      <c r="S8" s="101"/>
      <c r="T8" s="101"/>
      <c r="U8" s="102"/>
      <c r="V8" s="109"/>
      <c r="W8" s="110"/>
      <c r="X8" s="110"/>
      <c r="Y8" s="111"/>
    </row>
    <row r="9" spans="1:16" s="4" customFormat="1" ht="15" customHeight="1" thickBo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2"/>
      <c r="N9" s="62"/>
      <c r="O9" s="63"/>
      <c r="P9" s="64"/>
    </row>
    <row r="10" spans="1:25" s="4" customFormat="1" ht="111" customHeight="1" thickBot="1">
      <c r="A10" s="36" t="s">
        <v>79</v>
      </c>
      <c r="B10" s="36" t="s">
        <v>81</v>
      </c>
      <c r="C10" s="36" t="s">
        <v>75</v>
      </c>
      <c r="D10" s="36" t="s">
        <v>80</v>
      </c>
      <c r="E10" s="36" t="s">
        <v>85</v>
      </c>
      <c r="F10" s="36" t="s">
        <v>82</v>
      </c>
      <c r="G10" s="36" t="s">
        <v>86</v>
      </c>
      <c r="H10" s="36" t="s">
        <v>87</v>
      </c>
      <c r="I10" s="36" t="s">
        <v>71</v>
      </c>
      <c r="J10" s="36" t="s">
        <v>77</v>
      </c>
      <c r="K10" s="36" t="s">
        <v>76</v>
      </c>
      <c r="L10" s="36" t="s">
        <v>83</v>
      </c>
      <c r="M10" s="2"/>
      <c r="N10" s="39" t="s">
        <v>46</v>
      </c>
      <c r="O10" s="39" t="s">
        <v>42</v>
      </c>
      <c r="P10" s="39" t="s">
        <v>47</v>
      </c>
      <c r="R10" s="93" t="s">
        <v>49</v>
      </c>
      <c r="S10" s="93"/>
      <c r="T10" s="93"/>
      <c r="U10" s="93"/>
      <c r="V10" s="93"/>
      <c r="W10" s="93"/>
      <c r="X10" s="93"/>
      <c r="Y10" s="93"/>
    </row>
    <row r="11" spans="1:25" s="4" customFormat="1" ht="26.25" customHeight="1" thickBot="1">
      <c r="A11" s="29" t="s">
        <v>73</v>
      </c>
      <c r="B11" s="25"/>
      <c r="C11" s="25"/>
      <c r="D11" s="25"/>
      <c r="E11" s="25"/>
      <c r="F11" s="25"/>
      <c r="G11" s="38"/>
      <c r="H11" s="38"/>
      <c r="I11" s="31">
        <f>IF($B11&gt;"",VLOOKUP(B11,Data!$A$3:$B$33,2,FALSE),0)</f>
        <v>0</v>
      </c>
      <c r="J11" s="31">
        <f>IF($B11&gt;"",IF($G11&gt;0,IF($H11="1 additional day",$G11+$I11,IF($H11="2 additional days (maximum)",$G11+($I11*2),$G11)),$E11*$I11),0)</f>
        <v>0</v>
      </c>
      <c r="K11" s="25"/>
      <c r="L11" s="34">
        <f>F11+J11+K11</f>
        <v>0</v>
      </c>
      <c r="M11" s="3"/>
      <c r="N11" s="40">
        <f>L11</f>
        <v>0</v>
      </c>
      <c r="O11" s="47">
        <f>N11</f>
        <v>0</v>
      </c>
      <c r="P11" s="41"/>
      <c r="R11" s="93"/>
      <c r="S11" s="93"/>
      <c r="T11" s="93"/>
      <c r="U11" s="93"/>
      <c r="V11" s="93"/>
      <c r="W11" s="93"/>
      <c r="X11" s="93"/>
      <c r="Y11" s="93"/>
    </row>
    <row r="12" spans="1:25" s="4" customFormat="1" ht="26.25" customHeight="1" thickBot="1">
      <c r="A12" s="42" t="s">
        <v>74</v>
      </c>
      <c r="B12" s="25"/>
      <c r="C12" s="25"/>
      <c r="D12" s="25"/>
      <c r="E12" s="25"/>
      <c r="F12" s="25"/>
      <c r="G12" s="38"/>
      <c r="H12" s="38"/>
      <c r="I12" s="31">
        <f>IF($B12&gt;"",VLOOKUP(B12,Data!$A$3:$B$33,2,FALSE),0)</f>
        <v>0</v>
      </c>
      <c r="J12" s="31">
        <f>IF($B12&gt;"",IF($G12&gt;0,IF($H12="1 additional day",$G12+$I12,IF($H12="2 additional days (maximum)",$G12+($I12*2),$G12)),$E12*$I12),0)</f>
        <v>0</v>
      </c>
      <c r="K12" s="25"/>
      <c r="L12" s="34">
        <f>F12+J12+K12</f>
        <v>0</v>
      </c>
      <c r="M12" s="3"/>
      <c r="N12" s="52">
        <f>L12</f>
        <v>0</v>
      </c>
      <c r="O12" s="53">
        <f>N12</f>
        <v>0</v>
      </c>
      <c r="P12" s="54"/>
      <c r="R12" s="93"/>
      <c r="S12" s="93"/>
      <c r="T12" s="93"/>
      <c r="U12" s="93"/>
      <c r="V12" s="93"/>
      <c r="W12" s="93"/>
      <c r="X12" s="93"/>
      <c r="Y12" s="93"/>
    </row>
    <row r="13" spans="1:25" s="4" customFormat="1" ht="26.25" customHeight="1" hidden="1" thickBot="1">
      <c r="A13" s="42" t="s">
        <v>88</v>
      </c>
      <c r="B13" s="25"/>
      <c r="C13" s="25"/>
      <c r="D13" s="25"/>
      <c r="E13" s="25"/>
      <c r="F13" s="25"/>
      <c r="G13" s="38"/>
      <c r="H13" s="38"/>
      <c r="I13" s="31">
        <f>IF($B13&gt;"",VLOOKUP(B13,Data!$A$3:$B$29,2,FALSE),0)</f>
        <v>0</v>
      </c>
      <c r="J13" s="31">
        <f>IF($B13&gt;"",IF($G13&gt;0,IF($H13="1 additional day",$G13+$I13,IF($H13="2 additional days (maximum)",$G13+($I13*2),$G13)),$E13*$I13),0)</f>
        <v>0</v>
      </c>
      <c r="K13" s="25"/>
      <c r="L13" s="34">
        <f>F13+J13+K13</f>
        <v>0</v>
      </c>
      <c r="M13" s="3"/>
      <c r="N13" s="48">
        <f>L13</f>
        <v>0</v>
      </c>
      <c r="O13" s="44">
        <f>N13</f>
        <v>0</v>
      </c>
      <c r="P13" s="45"/>
      <c r="R13" s="93"/>
      <c r="S13" s="93"/>
      <c r="T13" s="93"/>
      <c r="U13" s="93"/>
      <c r="V13" s="93"/>
      <c r="W13" s="93"/>
      <c r="X13" s="93"/>
      <c r="Y13" s="93"/>
    </row>
    <row r="14" spans="1:25" s="4" customFormat="1" ht="26.25" customHeight="1" thickBot="1">
      <c r="A14" s="1"/>
      <c r="B14" s="1"/>
      <c r="C14" s="1"/>
      <c r="D14" s="1"/>
      <c r="E14" s="24" t="s">
        <v>72</v>
      </c>
      <c r="F14" s="46">
        <f>SUM(F11:F13)</f>
        <v>0</v>
      </c>
      <c r="G14" s="46">
        <f>SUM(G11:G13)</f>
        <v>0</v>
      </c>
      <c r="H14" s="35"/>
      <c r="I14" s="35"/>
      <c r="J14" s="37"/>
      <c r="K14" s="37" t="s">
        <v>84</v>
      </c>
      <c r="L14" s="46">
        <f>SUM(L11:L13)</f>
        <v>0</v>
      </c>
      <c r="M14" s="1"/>
      <c r="N14" s="49">
        <f>SUM(N11:N13)</f>
        <v>0</v>
      </c>
      <c r="O14" s="49">
        <f>SUM(O11:O13)</f>
        <v>0</v>
      </c>
      <c r="P14" s="49">
        <f>SUM(P11:P13)</f>
        <v>0</v>
      </c>
      <c r="R14" s="93"/>
      <c r="S14" s="93"/>
      <c r="T14" s="93"/>
      <c r="U14" s="93"/>
      <c r="V14" s="93"/>
      <c r="W14" s="93"/>
      <c r="X14" s="93"/>
      <c r="Y14" s="93"/>
    </row>
    <row r="15" spans="1:25" s="7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33"/>
      <c r="S15" s="33"/>
      <c r="T15" s="33"/>
      <c r="U15" s="33"/>
      <c r="V15" s="33"/>
      <c r="W15" s="33"/>
      <c r="X15" s="33"/>
      <c r="Y15" s="33"/>
    </row>
    <row r="16" spans="1:25" s="4" customFormat="1" ht="16.5" customHeight="1">
      <c r="A16" s="3"/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1" t="s">
        <v>59</v>
      </c>
      <c r="S16" s="91"/>
      <c r="T16" s="113">
        <f>P14</f>
        <v>0</v>
      </c>
      <c r="U16" s="114"/>
      <c r="V16" s="91" t="s">
        <v>54</v>
      </c>
      <c r="W16" s="91"/>
      <c r="X16" s="92"/>
      <c r="Y16" s="92"/>
    </row>
    <row r="17" spans="1:25" s="4" customFormat="1" ht="15" customHeight="1">
      <c r="A17" s="8" t="s">
        <v>95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6" t="s">
        <v>53</v>
      </c>
      <c r="S17" s="87"/>
      <c r="T17" s="87"/>
      <c r="U17" s="87"/>
      <c r="V17" s="87"/>
      <c r="W17" s="88"/>
      <c r="X17" s="89" t="str">
        <f>IF(X16="","provide organisation type",IF(AND(X16="Non-Public Body",T16&gt;=25000),"YES","NO"))</f>
        <v>provide organisation type</v>
      </c>
      <c r="Y17" s="90"/>
    </row>
    <row r="18" spans="1:17" s="4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25" s="4" customFormat="1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S19" s="91" t="s">
        <v>60</v>
      </c>
      <c r="T19" s="91"/>
      <c r="U19" s="91"/>
      <c r="V19" s="92"/>
      <c r="W19" s="92"/>
      <c r="X19" s="92"/>
      <c r="Y19" s="92"/>
    </row>
    <row r="20" spans="1:17" s="4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3" ht="13.5" customHeight="1">
      <c r="A21" s="2"/>
      <c r="F21" s="10"/>
      <c r="G21" s="10"/>
      <c r="H21" s="10"/>
      <c r="I21" s="10"/>
      <c r="J21" s="10"/>
      <c r="K21" s="10"/>
      <c r="L21" s="32"/>
      <c r="M21" s="10"/>
    </row>
    <row r="22" spans="1:5" ht="12.75">
      <c r="A22" s="58"/>
      <c r="B22" s="1"/>
      <c r="C22" s="1"/>
      <c r="D22" s="1"/>
      <c r="E22" s="1"/>
    </row>
  </sheetData>
  <sheetProtection password="CC5C" sheet="1" objects="1" scenarios="1" selectLockedCells="1"/>
  <protectedRanges>
    <protectedRange sqref="M14:M15 B15:L15 A11:L14" name="Flows"/>
    <protectedRange sqref="E5" name="Project Type"/>
  </protectedRanges>
  <mergeCells count="23">
    <mergeCell ref="R16:S16"/>
    <mergeCell ref="T16:U16"/>
    <mergeCell ref="V16:W16"/>
    <mergeCell ref="X16:Y16"/>
    <mergeCell ref="R10:Y14"/>
    <mergeCell ref="R3:U4"/>
    <mergeCell ref="R5:U6"/>
    <mergeCell ref="R7:U8"/>
    <mergeCell ref="V3:Y4"/>
    <mergeCell ref="V5:Y6"/>
    <mergeCell ref="V7:Y8"/>
    <mergeCell ref="R17:W17"/>
    <mergeCell ref="X17:Y17"/>
    <mergeCell ref="S19:U19"/>
    <mergeCell ref="V19:Y19"/>
    <mergeCell ref="N8:P9"/>
    <mergeCell ref="A8:L9"/>
    <mergeCell ref="B2:F2"/>
    <mergeCell ref="N3:P4"/>
    <mergeCell ref="N5:P6"/>
    <mergeCell ref="A6:D6"/>
    <mergeCell ref="A5:D5"/>
    <mergeCell ref="E6:E7"/>
  </mergeCells>
  <dataValidations count="15">
    <dataValidation type="whole" operator="lessThanOrEqual" allowBlank="1" showInputMessage="1" showErrorMessage="1" errorTitle="Error" error="Eligible Amount cannot exceed Requested Amount." sqref="O11:O13">
      <formula1>N11</formula1>
    </dataValidation>
    <dataValidation type="whole" operator="lessThanOrEqual" allowBlank="1" showInputMessage="1" showErrorMessage="1" errorTitle="Error" error="Proposed Amount cannot exceed Eligible Amount." sqref="P11:P13">
      <formula1>O11</formula1>
    </dataValidation>
    <dataValidation type="list" allowBlank="1" showInputMessage="1" showErrorMessage="1" sqref="X16:Y16">
      <formula1>organisationtype</formula1>
    </dataValidation>
    <dataValidation allowBlank="1" showErrorMessage="1" errorTitle="Maximum Ceiling Exceeded" error="Travel Costs are restricted to a maximum amount of EUR 300 per participant." sqref="L11:L13 J11:J13"/>
    <dataValidation allowBlank="1" errorTitle="Maximum Ceiling Exceeded" error="Travel Costs are restricted to a maximum amount of EUR 300 per participant." sqref="G11:G13"/>
    <dataValidation type="list" allowBlank="1" showErrorMessage="1" errorTitle="Error" error="Please select from the drop-down list" sqref="H11:H13">
      <formula1>additional</formula1>
    </dataValidation>
    <dataValidation allowBlank="1" errorTitle="Error" error="Please select from the drop-down list" sqref="I11:I13"/>
    <dataValidation type="list" allowBlank="1" showErrorMessage="1" errorTitle="Error" error="Please select from the drop-down list." sqref="C11:C13">
      <formula1>yesno</formula1>
    </dataValidation>
    <dataValidation type="list" allowBlank="1" showErrorMessage="1" errorTitle="Project Type" error="Please select a valid project type from the drop down list" sqref="E5">
      <formula1>ProjectType</formula1>
    </dataValidation>
    <dataValidation type="whole" allowBlank="1" showErrorMessage="1" errorTitle="Error" error="Travel Costs are restricted to a maximum amount of EUR 300 per participant. Any additional costs for Special Needs Participants should be introduced within column K.&#10;&#10;Only WHOLE numbers should be input." sqref="F11:F13">
      <formula1>1</formula1>
      <formula2>300</formula2>
    </dataValidation>
    <dataValidation type="list" allowBlank="1" showErrorMessage="1" errorTitle="Destination" error="Please select a destination from the drop-down list." sqref="B11:B13">
      <formula1>Country</formula1>
    </dataValidation>
    <dataValidation type="custom" showErrorMessage="1" errorTitle="Error" error="Additional costs can only be requested in this cell where mobility involves Special Needs Participants." sqref="K11:K13">
      <formula1>$C11="YES"</formula1>
    </dataValidation>
    <dataValidation type="list" allowBlank="1" showInputMessage="1" showErrorMessage="1" errorTitle="Error" error="Please select from the drop-down list." sqref="D11:D13">
      <formula1>yesno</formula1>
    </dataValidation>
    <dataValidation type="whole" showInputMessage="1" showErrorMessage="1" promptTitle="Preparatory Visits" prompt="A preparatory visit can last from 1 day (minimum) to 5 days (maximum).&#10;&#10;In exceptional cases, additional travel days can be considered (up to a maximum of 2 days)." errorTitle="Error" error="Please make sure you have selected the Sub-Programme in cell E6 (above).&#10;&#10;Preparatory Visits last from 1 day (minimum) to 5 days (maximum).&#10;&#10;Up to 2 additional days can be requested for travel thus 7 days overall maximum." sqref="E11:E13">
      <formula1>IF(OR($E$5="Comenius",$E$5="Grundtvig",$E$5="Leonardo da Vinci"),1,0)</formula1>
      <formula2>IF(OR($E$5="Comenius",$E$5="Grundtvig",$E$5="Leonardo da Vinci"),7,0)</formula2>
    </dataValidation>
    <dataValidation type="list" allowBlank="1" showInputMessage="1" showErrorMessage="1" sqref="V3:Y4">
      <formula1>assessment</formula1>
    </dataValidation>
  </dataValidations>
  <printOptions/>
  <pageMargins left="0.75" right="0.75" top="1" bottom="1" header="0.5" footer="0.5"/>
  <pageSetup horizontalDpi="600" verticalDpi="600" orientation="landscape" paperSize="9" scale="34" r:id="rId2"/>
  <headerFooter alignWithMargins="0">
    <oddHeader>&amp;L&amp;F</oddHeader>
    <oddFooter>&amp;LPage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85" zoomScaleNormal="85" workbookViewId="0" topLeftCell="A1">
      <selection activeCell="C28" sqref="C28"/>
    </sheetView>
  </sheetViews>
  <sheetFormatPr defaultColWidth="9.140625" defaultRowHeight="12.75"/>
  <cols>
    <col min="1" max="1" width="21.00390625" style="7" customWidth="1"/>
    <col min="2" max="7" width="9.140625" style="7" customWidth="1"/>
    <col min="8" max="8" width="9.140625" style="20" customWidth="1"/>
    <col min="9" max="9" width="4.00390625" style="17" customWidth="1"/>
    <col min="10" max="10" width="29.57421875" style="20" customWidth="1"/>
    <col min="11" max="11" width="24.28125" style="20" customWidth="1"/>
    <col min="12" max="12" width="25.7109375" style="20" customWidth="1"/>
    <col min="13" max="16384" width="9.140625" style="17" customWidth="1"/>
  </cols>
  <sheetData>
    <row r="1" spans="1:11" s="2" customFormat="1" ht="18.75" customHeight="1">
      <c r="A1" s="86" t="s">
        <v>41</v>
      </c>
      <c r="B1" s="87"/>
      <c r="C1" s="87"/>
      <c r="D1" s="87"/>
      <c r="E1" s="87"/>
      <c r="F1" s="87"/>
      <c r="G1" s="87"/>
      <c r="H1" s="88"/>
      <c r="I1" s="3"/>
      <c r="J1" s="86" t="s">
        <v>78</v>
      </c>
      <c r="K1" s="88"/>
    </row>
    <row r="2" spans="1:12" s="8" customFormat="1" ht="25.5">
      <c r="A2" s="11" t="s">
        <v>34</v>
      </c>
      <c r="B2" s="11" t="s">
        <v>35</v>
      </c>
      <c r="C2" s="11" t="s">
        <v>36</v>
      </c>
      <c r="D2" s="11" t="s">
        <v>37</v>
      </c>
      <c r="E2" s="11" t="s">
        <v>38</v>
      </c>
      <c r="F2" s="11" t="s">
        <v>39</v>
      </c>
      <c r="G2" s="11" t="s">
        <v>40</v>
      </c>
      <c r="H2" s="11" t="s">
        <v>62</v>
      </c>
      <c r="I2" s="12"/>
      <c r="J2" s="51" t="s">
        <v>67</v>
      </c>
      <c r="K2" s="51" t="s">
        <v>68</v>
      </c>
      <c r="L2" s="2"/>
    </row>
    <row r="3" spans="1:12" ht="12.75">
      <c r="A3" s="26" t="s">
        <v>0</v>
      </c>
      <c r="B3" s="13">
        <v>154</v>
      </c>
      <c r="C3" s="13">
        <v>308</v>
      </c>
      <c r="D3" s="13">
        <v>462</v>
      </c>
      <c r="E3" s="13">
        <v>616</v>
      </c>
      <c r="F3" s="13">
        <v>770</v>
      </c>
      <c r="G3" s="13">
        <v>924</v>
      </c>
      <c r="H3" s="14">
        <v>1078</v>
      </c>
      <c r="I3" s="15"/>
      <c r="J3" s="43" t="s">
        <v>45</v>
      </c>
      <c r="K3" s="2"/>
      <c r="L3" s="2"/>
    </row>
    <row r="4" spans="1:12" ht="12.75">
      <c r="A4" s="16" t="s">
        <v>1</v>
      </c>
      <c r="B4" s="27">
        <v>147</v>
      </c>
      <c r="C4" s="27">
        <v>294</v>
      </c>
      <c r="D4" s="27">
        <v>441</v>
      </c>
      <c r="E4" s="27">
        <v>588</v>
      </c>
      <c r="F4" s="27">
        <v>735</v>
      </c>
      <c r="G4" s="27">
        <v>882</v>
      </c>
      <c r="H4" s="30">
        <v>1029</v>
      </c>
      <c r="I4" s="15"/>
      <c r="J4" s="50" t="s">
        <v>70</v>
      </c>
      <c r="K4" s="2"/>
      <c r="L4" s="2"/>
    </row>
    <row r="5" spans="1:12" ht="12.75">
      <c r="A5" s="16" t="s">
        <v>2</v>
      </c>
      <c r="B5" s="18">
        <v>91</v>
      </c>
      <c r="C5" s="18">
        <v>182</v>
      </c>
      <c r="D5" s="18">
        <v>273</v>
      </c>
      <c r="E5" s="18">
        <v>364</v>
      </c>
      <c r="F5" s="18">
        <v>455</v>
      </c>
      <c r="G5" s="18">
        <v>546</v>
      </c>
      <c r="H5" s="19">
        <v>637</v>
      </c>
      <c r="I5" s="15"/>
      <c r="J5" s="50" t="s">
        <v>69</v>
      </c>
      <c r="K5" s="2"/>
      <c r="L5" s="2"/>
    </row>
    <row r="6" spans="1:12" ht="12.75">
      <c r="A6" s="16" t="s">
        <v>3</v>
      </c>
      <c r="B6" s="18">
        <v>133</v>
      </c>
      <c r="C6" s="18">
        <v>266</v>
      </c>
      <c r="D6" s="18">
        <v>399</v>
      </c>
      <c r="E6" s="18">
        <v>532</v>
      </c>
      <c r="F6" s="18">
        <v>665</v>
      </c>
      <c r="G6" s="18">
        <v>798</v>
      </c>
      <c r="H6" s="19">
        <v>931</v>
      </c>
      <c r="I6" s="15"/>
      <c r="J6" s="2"/>
      <c r="K6" s="2"/>
      <c r="L6" s="2"/>
    </row>
    <row r="7" spans="1:9" ht="12.75">
      <c r="A7" s="16" t="s">
        <v>4</v>
      </c>
      <c r="B7" s="18">
        <v>126</v>
      </c>
      <c r="C7" s="18">
        <v>252</v>
      </c>
      <c r="D7" s="18">
        <v>378</v>
      </c>
      <c r="E7" s="18">
        <v>504</v>
      </c>
      <c r="F7" s="18">
        <v>630</v>
      </c>
      <c r="G7" s="18">
        <v>756</v>
      </c>
      <c r="H7" s="19">
        <v>882</v>
      </c>
      <c r="I7" s="15"/>
    </row>
    <row r="8" spans="1:10" ht="12.75">
      <c r="A8" s="16" t="s">
        <v>5</v>
      </c>
      <c r="B8" s="18">
        <v>203</v>
      </c>
      <c r="C8" s="18">
        <v>406</v>
      </c>
      <c r="D8" s="18">
        <v>609</v>
      </c>
      <c r="E8" s="18">
        <v>812</v>
      </c>
      <c r="F8" s="18">
        <v>1015</v>
      </c>
      <c r="G8" s="18">
        <v>1218</v>
      </c>
      <c r="H8" s="19">
        <v>1421</v>
      </c>
      <c r="I8" s="15"/>
      <c r="J8" s="43" t="s">
        <v>29</v>
      </c>
    </row>
    <row r="9" spans="1:12" ht="12.75" customHeight="1">
      <c r="A9" s="16" t="s">
        <v>6</v>
      </c>
      <c r="B9" s="18">
        <v>140</v>
      </c>
      <c r="C9" s="18">
        <v>280</v>
      </c>
      <c r="D9" s="18">
        <v>420</v>
      </c>
      <c r="E9" s="18">
        <v>560</v>
      </c>
      <c r="F9" s="18">
        <v>700</v>
      </c>
      <c r="G9" s="18">
        <v>840</v>
      </c>
      <c r="H9" s="19">
        <v>980</v>
      </c>
      <c r="I9" s="15"/>
      <c r="J9" s="50" t="s">
        <v>29</v>
      </c>
      <c r="K9" s="2"/>
      <c r="L9" s="2"/>
    </row>
    <row r="10" spans="1:12" ht="12.75">
      <c r="A10" s="16" t="s">
        <v>7</v>
      </c>
      <c r="B10" s="18">
        <v>168</v>
      </c>
      <c r="C10" s="18">
        <v>336</v>
      </c>
      <c r="D10" s="18">
        <v>504</v>
      </c>
      <c r="E10" s="18">
        <v>672</v>
      </c>
      <c r="F10" s="18">
        <v>840</v>
      </c>
      <c r="G10" s="18">
        <v>1008</v>
      </c>
      <c r="H10" s="19">
        <v>1176</v>
      </c>
      <c r="I10" s="15"/>
      <c r="J10" s="2"/>
      <c r="K10" s="2"/>
      <c r="L10" s="2"/>
    </row>
    <row r="11" spans="1:12" ht="12.75">
      <c r="A11" s="16" t="s">
        <v>8</v>
      </c>
      <c r="B11" s="18">
        <v>175</v>
      </c>
      <c r="C11" s="18">
        <v>350</v>
      </c>
      <c r="D11" s="18">
        <v>525</v>
      </c>
      <c r="E11" s="18">
        <v>700</v>
      </c>
      <c r="F11" s="18">
        <v>875</v>
      </c>
      <c r="G11" s="18">
        <v>1050</v>
      </c>
      <c r="H11" s="19">
        <v>1225</v>
      </c>
      <c r="I11" s="15"/>
      <c r="J11" s="2"/>
      <c r="K11" s="2"/>
      <c r="L11" s="2"/>
    </row>
    <row r="12" spans="1:12" ht="12.75">
      <c r="A12" s="16" t="s">
        <v>9</v>
      </c>
      <c r="B12" s="18">
        <v>147</v>
      </c>
      <c r="C12" s="18">
        <v>294</v>
      </c>
      <c r="D12" s="18">
        <v>441</v>
      </c>
      <c r="E12" s="18">
        <v>588</v>
      </c>
      <c r="F12" s="18">
        <v>735</v>
      </c>
      <c r="G12" s="18">
        <v>882</v>
      </c>
      <c r="H12" s="19">
        <v>1029</v>
      </c>
      <c r="I12" s="15"/>
      <c r="J12" s="2"/>
      <c r="K12" s="2"/>
      <c r="L12" s="2"/>
    </row>
    <row r="13" spans="1:9" ht="12.75">
      <c r="A13" s="16" t="s">
        <v>10</v>
      </c>
      <c r="B13" s="18">
        <v>119</v>
      </c>
      <c r="C13" s="18">
        <v>238</v>
      </c>
      <c r="D13" s="18">
        <v>357</v>
      </c>
      <c r="E13" s="18">
        <v>476</v>
      </c>
      <c r="F13" s="18">
        <v>595</v>
      </c>
      <c r="G13" s="18">
        <v>714</v>
      </c>
      <c r="H13" s="19">
        <v>833</v>
      </c>
      <c r="I13" s="15"/>
    </row>
    <row r="14" spans="1:9" ht="12.75">
      <c r="A14" s="16" t="s">
        <v>11</v>
      </c>
      <c r="B14" s="18">
        <v>112</v>
      </c>
      <c r="C14" s="18">
        <v>224</v>
      </c>
      <c r="D14" s="18">
        <v>336</v>
      </c>
      <c r="E14" s="18">
        <v>448</v>
      </c>
      <c r="F14" s="18">
        <v>560</v>
      </c>
      <c r="G14" s="18">
        <v>672</v>
      </c>
      <c r="H14" s="19">
        <v>784</v>
      </c>
      <c r="I14" s="15"/>
    </row>
    <row r="15" spans="1:12" ht="12.75">
      <c r="A15" s="16" t="s">
        <v>12</v>
      </c>
      <c r="B15" s="18">
        <v>182</v>
      </c>
      <c r="C15" s="18">
        <v>364</v>
      </c>
      <c r="D15" s="18">
        <v>546</v>
      </c>
      <c r="E15" s="18">
        <v>728</v>
      </c>
      <c r="F15" s="18">
        <v>910</v>
      </c>
      <c r="G15" s="18">
        <v>1092</v>
      </c>
      <c r="H15" s="19">
        <v>1274</v>
      </c>
      <c r="I15" s="15"/>
      <c r="J15" s="115" t="s">
        <v>33</v>
      </c>
      <c r="K15" s="115"/>
      <c r="L15" s="115"/>
    </row>
    <row r="16" spans="1:12" ht="12.75">
      <c r="A16" s="16" t="s">
        <v>13</v>
      </c>
      <c r="B16" s="18">
        <v>168</v>
      </c>
      <c r="C16" s="18">
        <v>336</v>
      </c>
      <c r="D16" s="18">
        <v>504</v>
      </c>
      <c r="E16" s="18">
        <v>672</v>
      </c>
      <c r="F16" s="18">
        <v>840</v>
      </c>
      <c r="G16" s="18">
        <v>1008</v>
      </c>
      <c r="H16" s="19">
        <v>1176</v>
      </c>
      <c r="I16" s="15"/>
      <c r="J16" s="125" t="s">
        <v>29</v>
      </c>
      <c r="K16" s="126"/>
      <c r="L16" s="127"/>
    </row>
    <row r="17" spans="1:12" ht="12.75">
      <c r="A17" s="16" t="s">
        <v>14</v>
      </c>
      <c r="B17" s="18">
        <v>112</v>
      </c>
      <c r="C17" s="18">
        <v>224</v>
      </c>
      <c r="D17" s="18">
        <v>336</v>
      </c>
      <c r="E17" s="18">
        <v>448</v>
      </c>
      <c r="F17" s="18">
        <v>560</v>
      </c>
      <c r="G17" s="18">
        <v>672</v>
      </c>
      <c r="H17" s="19">
        <v>784</v>
      </c>
      <c r="I17" s="15"/>
      <c r="J17" s="128" t="s">
        <v>30</v>
      </c>
      <c r="K17" s="129"/>
      <c r="L17" s="130"/>
    </row>
    <row r="18" spans="1:12" ht="12.75">
      <c r="A18" s="16" t="s">
        <v>15</v>
      </c>
      <c r="B18" s="18">
        <v>112</v>
      </c>
      <c r="C18" s="18">
        <v>224</v>
      </c>
      <c r="D18" s="18">
        <v>336</v>
      </c>
      <c r="E18" s="18">
        <v>448</v>
      </c>
      <c r="F18" s="18">
        <v>560</v>
      </c>
      <c r="G18" s="18">
        <v>672</v>
      </c>
      <c r="H18" s="19">
        <v>784</v>
      </c>
      <c r="I18" s="15"/>
      <c r="J18" s="128" t="s">
        <v>31</v>
      </c>
      <c r="K18" s="129"/>
      <c r="L18" s="130"/>
    </row>
    <row r="19" spans="1:12" ht="12.75">
      <c r="A19" s="16" t="s">
        <v>16</v>
      </c>
      <c r="B19" s="18">
        <v>147</v>
      </c>
      <c r="C19" s="18">
        <v>294</v>
      </c>
      <c r="D19" s="18">
        <v>441</v>
      </c>
      <c r="E19" s="18">
        <v>588</v>
      </c>
      <c r="F19" s="18">
        <v>735</v>
      </c>
      <c r="G19" s="18">
        <v>882</v>
      </c>
      <c r="H19" s="19">
        <v>1029</v>
      </c>
      <c r="I19" s="15"/>
      <c r="J19" s="131" t="s">
        <v>32</v>
      </c>
      <c r="K19" s="132"/>
      <c r="L19" s="133"/>
    </row>
    <row r="20" spans="1:9" ht="12.75">
      <c r="A20" s="16" t="s">
        <v>17</v>
      </c>
      <c r="B20" s="18">
        <v>133</v>
      </c>
      <c r="C20" s="18">
        <v>266</v>
      </c>
      <c r="D20" s="18">
        <v>399</v>
      </c>
      <c r="E20" s="18">
        <v>532</v>
      </c>
      <c r="F20" s="18">
        <v>665</v>
      </c>
      <c r="G20" s="18">
        <v>798</v>
      </c>
      <c r="H20" s="19">
        <v>931</v>
      </c>
      <c r="I20" s="15"/>
    </row>
    <row r="21" spans="1:12" ht="12.75">
      <c r="A21" s="16" t="s">
        <v>18</v>
      </c>
      <c r="B21" s="18">
        <v>161</v>
      </c>
      <c r="C21" s="18">
        <v>322</v>
      </c>
      <c r="D21" s="18">
        <v>483</v>
      </c>
      <c r="E21" s="18">
        <v>644</v>
      </c>
      <c r="F21" s="18">
        <v>805</v>
      </c>
      <c r="G21" s="18">
        <v>966</v>
      </c>
      <c r="H21" s="19">
        <v>1127</v>
      </c>
      <c r="I21" s="15"/>
      <c r="J21" s="2"/>
      <c r="K21" s="2"/>
      <c r="L21" s="2"/>
    </row>
    <row r="22" spans="1:12" ht="12.75">
      <c r="A22" s="16" t="s">
        <v>19</v>
      </c>
      <c r="B22" s="18">
        <v>112</v>
      </c>
      <c r="C22" s="18">
        <v>224</v>
      </c>
      <c r="D22" s="18">
        <v>336</v>
      </c>
      <c r="E22" s="18">
        <v>448</v>
      </c>
      <c r="F22" s="18">
        <v>560</v>
      </c>
      <c r="G22" s="18">
        <v>672</v>
      </c>
      <c r="H22" s="19">
        <v>784</v>
      </c>
      <c r="I22" s="15"/>
      <c r="J22" s="2"/>
      <c r="K22" s="2"/>
      <c r="L22" s="2"/>
    </row>
    <row r="23" spans="1:9" ht="12.75">
      <c r="A23" s="16" t="s">
        <v>20</v>
      </c>
      <c r="B23" s="18">
        <v>133</v>
      </c>
      <c r="C23" s="18">
        <v>266</v>
      </c>
      <c r="D23" s="18">
        <v>399</v>
      </c>
      <c r="E23" s="18">
        <v>532</v>
      </c>
      <c r="F23" s="18">
        <v>665</v>
      </c>
      <c r="G23" s="18">
        <v>798</v>
      </c>
      <c r="H23" s="19">
        <v>931</v>
      </c>
      <c r="I23" s="15"/>
    </row>
    <row r="24" spans="1:9" ht="12.75">
      <c r="A24" s="16" t="s">
        <v>21</v>
      </c>
      <c r="B24" s="18">
        <v>98</v>
      </c>
      <c r="C24" s="18">
        <v>196</v>
      </c>
      <c r="D24" s="18">
        <v>294</v>
      </c>
      <c r="E24" s="18">
        <v>392</v>
      </c>
      <c r="F24" s="18">
        <v>490</v>
      </c>
      <c r="G24" s="18">
        <v>588</v>
      </c>
      <c r="H24" s="19">
        <v>686</v>
      </c>
      <c r="I24" s="15"/>
    </row>
    <row r="25" spans="1:12" ht="12.75" customHeight="1">
      <c r="A25" s="16" t="s">
        <v>22</v>
      </c>
      <c r="B25" s="18">
        <v>126</v>
      </c>
      <c r="C25" s="18">
        <v>252</v>
      </c>
      <c r="D25" s="18">
        <v>378</v>
      </c>
      <c r="E25" s="18">
        <v>504</v>
      </c>
      <c r="F25" s="18">
        <v>630</v>
      </c>
      <c r="G25" s="18">
        <v>756</v>
      </c>
      <c r="H25" s="19">
        <v>882</v>
      </c>
      <c r="I25" s="15"/>
      <c r="J25" s="116" t="s">
        <v>27</v>
      </c>
      <c r="K25" s="117"/>
      <c r="L25" s="118"/>
    </row>
    <row r="26" spans="1:12" ht="12.75">
      <c r="A26" s="16" t="s">
        <v>23</v>
      </c>
      <c r="B26" s="18">
        <v>126</v>
      </c>
      <c r="C26" s="18">
        <v>252</v>
      </c>
      <c r="D26" s="18">
        <v>378</v>
      </c>
      <c r="E26" s="18">
        <v>504</v>
      </c>
      <c r="F26" s="18">
        <v>630</v>
      </c>
      <c r="G26" s="18">
        <v>756</v>
      </c>
      <c r="H26" s="19">
        <v>882</v>
      </c>
      <c r="I26" s="15"/>
      <c r="J26" s="119"/>
      <c r="K26" s="120"/>
      <c r="L26" s="121"/>
    </row>
    <row r="27" spans="1:12" ht="12.75">
      <c r="A27" s="16" t="s">
        <v>24</v>
      </c>
      <c r="B27" s="18">
        <v>147</v>
      </c>
      <c r="C27" s="18">
        <v>294</v>
      </c>
      <c r="D27" s="18">
        <v>441</v>
      </c>
      <c r="E27" s="18">
        <v>588</v>
      </c>
      <c r="F27" s="16">
        <v>735</v>
      </c>
      <c r="G27" s="18">
        <v>882</v>
      </c>
      <c r="H27" s="19">
        <v>1029</v>
      </c>
      <c r="I27" s="15"/>
      <c r="J27" s="122">
        <v>300</v>
      </c>
      <c r="K27" s="123"/>
      <c r="L27" s="124"/>
    </row>
    <row r="28" spans="1:9" ht="12.75">
      <c r="A28" s="16" t="s">
        <v>25</v>
      </c>
      <c r="B28" s="18">
        <v>168</v>
      </c>
      <c r="C28" s="16">
        <v>336</v>
      </c>
      <c r="D28" s="16">
        <v>504</v>
      </c>
      <c r="E28" s="16">
        <v>672</v>
      </c>
      <c r="F28" s="16">
        <v>840</v>
      </c>
      <c r="G28" s="16">
        <v>1008</v>
      </c>
      <c r="H28" s="56">
        <v>1176</v>
      </c>
      <c r="I28" s="15"/>
    </row>
    <row r="29" spans="1:12" ht="12.75">
      <c r="A29" s="18" t="s">
        <v>28</v>
      </c>
      <c r="B29" s="16">
        <v>203</v>
      </c>
      <c r="C29" s="16">
        <v>406</v>
      </c>
      <c r="D29" s="16">
        <v>609</v>
      </c>
      <c r="E29" s="16">
        <v>812</v>
      </c>
      <c r="F29" s="16">
        <v>1015</v>
      </c>
      <c r="G29" s="16">
        <v>1218</v>
      </c>
      <c r="H29" s="56">
        <v>1421</v>
      </c>
      <c r="I29" s="15"/>
      <c r="J29" s="115" t="s">
        <v>26</v>
      </c>
      <c r="K29" s="115"/>
      <c r="L29" s="115"/>
    </row>
    <row r="30" spans="1:12" ht="12.75">
      <c r="A30" s="18" t="s">
        <v>89</v>
      </c>
      <c r="B30" s="16">
        <v>168</v>
      </c>
      <c r="C30" s="16">
        <v>336</v>
      </c>
      <c r="D30" s="16">
        <v>504</v>
      </c>
      <c r="E30" s="16">
        <v>672</v>
      </c>
      <c r="F30" s="16">
        <v>840</v>
      </c>
      <c r="G30" s="16">
        <v>1008</v>
      </c>
      <c r="H30" s="16">
        <v>1176</v>
      </c>
      <c r="I30" s="15"/>
      <c r="J30" s="23" t="s">
        <v>63</v>
      </c>
      <c r="K30" s="23" t="s">
        <v>64</v>
      </c>
      <c r="L30" s="23" t="s">
        <v>65</v>
      </c>
    </row>
    <row r="31" spans="1:8" ht="12.75" customHeight="1">
      <c r="A31" s="18" t="s">
        <v>90</v>
      </c>
      <c r="B31" s="16">
        <v>175</v>
      </c>
      <c r="C31" s="16">
        <v>350</v>
      </c>
      <c r="D31" s="16">
        <v>525</v>
      </c>
      <c r="E31" s="16">
        <v>700</v>
      </c>
      <c r="F31" s="16">
        <v>875</v>
      </c>
      <c r="G31" s="16">
        <v>1050</v>
      </c>
      <c r="H31" s="16">
        <v>1225</v>
      </c>
    </row>
    <row r="32" spans="1:12" ht="12.75">
      <c r="A32" s="18" t="s">
        <v>91</v>
      </c>
      <c r="B32" s="16">
        <v>203</v>
      </c>
      <c r="C32" s="16">
        <v>406</v>
      </c>
      <c r="D32" s="16">
        <v>609</v>
      </c>
      <c r="E32" s="16">
        <v>812</v>
      </c>
      <c r="F32" s="16">
        <v>1015</v>
      </c>
      <c r="G32" s="16">
        <v>1218</v>
      </c>
      <c r="H32" s="16">
        <v>1421</v>
      </c>
      <c r="J32" s="2"/>
      <c r="K32" s="2"/>
      <c r="L32" s="2"/>
    </row>
    <row r="33" spans="1:12" ht="12.75">
      <c r="A33" s="21" t="s">
        <v>92</v>
      </c>
      <c r="B33" s="22">
        <v>112</v>
      </c>
      <c r="C33" s="22">
        <v>224</v>
      </c>
      <c r="D33" s="22">
        <v>336</v>
      </c>
      <c r="E33" s="22">
        <v>448</v>
      </c>
      <c r="F33" s="22">
        <v>560</v>
      </c>
      <c r="G33" s="22">
        <v>672</v>
      </c>
      <c r="H33" s="22">
        <v>784</v>
      </c>
      <c r="J33" s="2"/>
      <c r="K33" s="2"/>
      <c r="L33" s="2"/>
    </row>
    <row r="34" spans="1:8" ht="12.75">
      <c r="A34" s="55"/>
      <c r="B34" s="55"/>
      <c r="C34" s="55"/>
      <c r="D34" s="55"/>
      <c r="E34" s="55"/>
      <c r="F34" s="55"/>
      <c r="G34" s="55"/>
      <c r="H34" s="55"/>
    </row>
    <row r="35" ht="12.75">
      <c r="J35" s="43" t="s">
        <v>57</v>
      </c>
    </row>
    <row r="36" ht="12.75">
      <c r="J36" s="23" t="s">
        <v>55</v>
      </c>
    </row>
    <row r="37" ht="12.75">
      <c r="J37" s="23" t="s">
        <v>56</v>
      </c>
    </row>
    <row r="38" ht="12.75">
      <c r="J38" s="23" t="s">
        <v>58</v>
      </c>
    </row>
  </sheetData>
  <sheetProtection password="CC5C" sheet="1" objects="1" scenarios="1"/>
  <mergeCells count="10">
    <mergeCell ref="A1:H1"/>
    <mergeCell ref="J15:L15"/>
    <mergeCell ref="J29:L29"/>
    <mergeCell ref="J25:L26"/>
    <mergeCell ref="J1:K1"/>
    <mergeCell ref="J27:L27"/>
    <mergeCell ref="J16:L16"/>
    <mergeCell ref="J17:L17"/>
    <mergeCell ref="J18:L18"/>
    <mergeCell ref="J19:L19"/>
  </mergeCells>
  <dataValidations count="1">
    <dataValidation type="list" allowBlank="1" showErrorMessage="1" sqref="A36:G36">
      <formula1>$A$3:$A$30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ECOTEC Research &amp;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Brennan</dc:creator>
  <cp:keywords/>
  <dc:description/>
  <cp:lastModifiedBy>opavlovicbolf</cp:lastModifiedBy>
  <cp:lastPrinted>2008-12-16T14:53:54Z</cp:lastPrinted>
  <dcterms:created xsi:type="dcterms:W3CDTF">2007-10-30T13:26:44Z</dcterms:created>
  <dcterms:modified xsi:type="dcterms:W3CDTF">2009-03-23T13:45:37Z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